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Совет" sheetId="1" r:id="rId1"/>
  </sheets>
  <definedNames>
    <definedName name="_xlnm.Print_Area" localSheetId="0">'Совет'!$A$1:$D$77</definedName>
  </definedNames>
  <calcPr fullCalcOnLoad="1"/>
</workbook>
</file>

<file path=xl/sharedStrings.xml><?xml version="1.0" encoding="utf-8"?>
<sst xmlns="http://schemas.openxmlformats.org/spreadsheetml/2006/main" count="75" uniqueCount="74">
  <si>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</si>
  <si>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</si>
  <si>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</si>
  <si>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</si>
  <si>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</si>
  <si>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</si>
  <si>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</si>
  <si>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</si>
  <si>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</si>
  <si>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</si>
  <si>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</si>
  <si>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</si>
  <si>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</si>
  <si>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</si>
  <si>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</si>
  <si>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</si>
  <si>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</si>
  <si>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</si>
  <si>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</si>
  <si>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>0409 Дорожное хозяйство (дорожные фонды)</t>
  </si>
  <si>
    <t>РАСХОДЫ ВСЕГО: в т.ч.</t>
  </si>
  <si>
    <t>0107 Обеспечение проведения выборов и референдумов</t>
  </si>
  <si>
    <t xml:space="preserve">0300 Национальная безопасность и правоохранительная деятельность </t>
  </si>
  <si>
    <t>0406 Водное хозяйство</t>
  </si>
  <si>
    <t xml:space="preserve">00010000000000000000 Налоговые и неналоговые доходы  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</si>
  <si>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</si>
  <si>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</si>
  <si>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</si>
  <si>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</si>
  <si>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0405 Сельское хозяйство и рыболовство</t>
  </si>
  <si>
    <t>Исполнение бюджета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</si>
  <si>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</si>
  <si>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</si>
  <si>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</si>
  <si>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</si>
  <si>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0309 Защита населения и территории от чрезвычайных ситуаций природного и техногенного характера, гражданская оборона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</si>
  <si>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</si>
  <si>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</si>
  <si>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</si>
  <si>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</si>
  <si>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904 113 01995 13 0000 130 Прочие доходы от оказания платных услуг (работ) получателями средств бюджетов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</si>
  <si>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</si>
  <si>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</si>
  <si>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</si>
  <si>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</si>
  <si>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</si>
  <si>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</si>
  <si>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</si>
  <si>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</si>
  <si>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</si>
  <si>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</si>
  <si>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</si>
  <si>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</si>
  <si>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</si>
  <si>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904 117 01050 13 0000 180 Невыясненные поступления, зачисляемые в бюджеты городских поселений</t>
  </si>
  <si>
    <t>городского поселения Советский Советского муниципального района Республики Марий Эл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</si>
  <si>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</si>
  <si>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>904 202 25576 13 0000 150 Субсидии бюджетам городских поселений на обеспечение комплексного развития сельских территорий;</t>
  </si>
  <si>
    <t>182 106 01030 13 0000 110 Налог на имущество физических лиц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</si>
  <si>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</si>
  <si>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План 2022 г.</t>
  </si>
  <si>
    <t>904 202 45 393 13 0010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 качественные  дороги" (из республиканского бюджета)</t>
  </si>
  <si>
    <t>904 2 02 49999 13 0020 150 Прочие межбюджетные трансферты, передаваемые бюджетам (на проектно-изыскательские работы в отношении автомобильных дорог общего пользования местного значения, включенных в перечень объектов, реализуемых в рамках национального проекта "Безопасные качественные дороги", и входящих в состав Йошкар-Олинской городской агломерации)</t>
  </si>
  <si>
    <t>819 116 02020 02 0000 140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</si>
  <si>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</si>
  <si>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</si>
  <si>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Факт на 01.07.22 г.</t>
  </si>
  <si>
    <t>на 1 июля  2022 г.</t>
  </si>
  <si>
    <t>904 117 15030 13 0015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"Никто не забыт, ничто не забыто"- ремонт площади у памятника в пос. Ургакш")</t>
  </si>
  <si>
    <t>904 117 15030 13 0025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проект "Никто не забыт, ничто не забыто"- ремонт площади у памятника в пос. Ургакш")</t>
  </si>
  <si>
    <t>904 202 29999 13 0010 150 Прочие субсидии (на осуществление целевых мероприятий в отношении автомобильных дорог общего пользования местного значения)</t>
  </si>
  <si>
    <t>904 202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</si>
  <si>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М.В.Бездушнова</t>
  </si>
  <si>
    <t xml:space="preserve">Заместитель руководителя финансового управления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</si>
</sst>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justify" vertical="top" wrapText="1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justify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55" applyFont="1" applyBorder="1" applyAlignment="1">
      <alignment horizontal="justify" vertical="top" wrapText="1"/>
      <protection/>
    </xf>
    <xf numFmtId="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77"/>
  <sheetViews>
    <sheetView tabSelected="1" view="pageBreakPreview" zoomScaleSheetLayoutView="100" zoomScalePageLayoutView="0" workbookViewId="0" topLeftCell="A49">
      <selection activeCell="B83" sqref="B83"/>
    </sheetView>
  </sheetViews>
  <sheetFormatPr defaultColWidth="9.00390625" defaultRowHeight="12.75"/>
  <cols>
    <col min="1" max="1" width="74.625" style="22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33" t="s">
        <v>30</v>
      </c>
      <c r="B1" s="33"/>
      <c r="C1" s="33"/>
      <c r="D1" s="33"/>
    </row>
    <row r="2" spans="1:4" ht="15.75">
      <c r="A2" s="33" t="s">
        <v>55</v>
      </c>
      <c r="B2" s="33"/>
      <c r="C2" s="33"/>
      <c r="D2" s="33"/>
    </row>
    <row r="3" spans="1:4" ht="15.75">
      <c r="A3" s="33" t="s">
        <v>67</v>
      </c>
      <c r="B3" s="33"/>
      <c r="C3" s="33"/>
      <c r="D3" s="33"/>
    </row>
    <row r="4" spans="1:4" ht="9.75" customHeight="1">
      <c r="A4" s="18"/>
      <c r="B4" s="18"/>
      <c r="C4" s="18"/>
      <c r="D4" s="18"/>
    </row>
    <row r="5" spans="1:4" ht="35.25" customHeight="1">
      <c r="A5" s="28" t="s">
        <v>2</v>
      </c>
      <c r="B5" s="2" t="s">
        <v>60</v>
      </c>
      <c r="C5" s="2" t="s">
        <v>66</v>
      </c>
      <c r="D5" s="20" t="s">
        <v>3</v>
      </c>
    </row>
    <row r="6" spans="1:4" ht="14.25" customHeight="1">
      <c r="A6" s="15">
        <v>1</v>
      </c>
      <c r="B6" s="2">
        <v>2</v>
      </c>
      <c r="C6" s="2">
        <v>3</v>
      </c>
      <c r="D6" s="16">
        <v>4</v>
      </c>
    </row>
    <row r="7" spans="1:4" ht="9.75" customHeight="1">
      <c r="A7" s="11"/>
      <c r="B7" s="12"/>
      <c r="C7" s="12"/>
      <c r="D7" s="21"/>
    </row>
    <row r="8" spans="1:4" ht="17.25" customHeight="1">
      <c r="A8" s="7" t="s">
        <v>24</v>
      </c>
      <c r="B8" s="8">
        <f>B9+B10+B11+B12+B14+B15+B17+B18+B28+B21+B27+B20+B30+B29</f>
        <v>33981.1</v>
      </c>
      <c r="C8" s="8">
        <f>C9+C10+C11+C12+C14+C15+C17+C18+C25+C21+C20+C27+C13+C28+C26+C29+C30</f>
        <v>14769.912369999998</v>
      </c>
      <c r="D8" s="9">
        <f aca="true" t="shared" si="0" ref="D8:D15">C8/B8*100</f>
        <v>43.465080206349995</v>
      </c>
    </row>
    <row r="9" spans="1:4" ht="15.75" customHeight="1">
      <c r="A9" s="4" t="s">
        <v>47</v>
      </c>
      <c r="B9" s="10">
        <v>23698.6</v>
      </c>
      <c r="C9" s="10">
        <v>10758.10817</v>
      </c>
      <c r="D9" s="9">
        <f t="shared" si="0"/>
        <v>45.39554307005477</v>
      </c>
    </row>
    <row r="10" spans="1:4" ht="15.75" customHeight="1">
      <c r="A10" s="4" t="s">
        <v>46</v>
      </c>
      <c r="B10" s="10">
        <v>2.5</v>
      </c>
      <c r="C10" s="10">
        <v>0.455</v>
      </c>
      <c r="D10" s="9">
        <f t="shared" si="0"/>
        <v>18.2</v>
      </c>
    </row>
    <row r="11" spans="1:4" ht="15.75" customHeight="1">
      <c r="A11" s="4" t="s">
        <v>58</v>
      </c>
      <c r="B11" s="10">
        <v>3961</v>
      </c>
      <c r="C11" s="10">
        <v>417.76315</v>
      </c>
      <c r="D11" s="9">
        <f t="shared" si="0"/>
        <v>10.546911133552134</v>
      </c>
    </row>
    <row r="12" spans="1:4" ht="18.75" customHeight="1">
      <c r="A12" s="4" t="s">
        <v>45</v>
      </c>
      <c r="B12" s="10">
        <v>2087</v>
      </c>
      <c r="C12" s="10">
        <v>866.91087</v>
      </c>
      <c r="D12" s="9">
        <f t="shared" si="0"/>
        <v>41.53861379971251</v>
      </c>
    </row>
    <row r="13" spans="1:4" ht="48" customHeight="1" hidden="1">
      <c r="A13" s="23" t="s">
        <v>59</v>
      </c>
      <c r="B13" s="10">
        <v>0</v>
      </c>
      <c r="C13" s="10">
        <v>0</v>
      </c>
      <c r="D13" s="9">
        <v>0</v>
      </c>
    </row>
    <row r="14" spans="1:4" ht="46.5" customHeight="1">
      <c r="A14" s="4" t="s">
        <v>44</v>
      </c>
      <c r="B14" s="10">
        <v>1400</v>
      </c>
      <c r="C14" s="10">
        <v>422.35781</v>
      </c>
      <c r="D14" s="9">
        <f t="shared" si="0"/>
        <v>30.168415</v>
      </c>
    </row>
    <row r="15" spans="1:4" ht="34.5" customHeight="1">
      <c r="A15" s="4" t="s">
        <v>43</v>
      </c>
      <c r="B15" s="10">
        <v>50</v>
      </c>
      <c r="C15" s="10">
        <v>138.54357</v>
      </c>
      <c r="D15" s="9">
        <f t="shared" si="0"/>
        <v>277.08714</v>
      </c>
    </row>
    <row r="16" spans="1:4" ht="31.5" customHeight="1" hidden="1">
      <c r="A16" s="4" t="s">
        <v>42</v>
      </c>
      <c r="B16" s="10">
        <v>0</v>
      </c>
      <c r="C16" s="10">
        <v>0</v>
      </c>
      <c r="D16" s="9"/>
    </row>
    <row r="17" spans="1:4" ht="30.75" customHeight="1">
      <c r="A17" s="4" t="s">
        <v>41</v>
      </c>
      <c r="B17" s="10">
        <v>297</v>
      </c>
      <c r="C17" s="24">
        <v>96.22734</v>
      </c>
      <c r="D17" s="9">
        <f>C17/B17*100</f>
        <v>32.39977777777778</v>
      </c>
    </row>
    <row r="18" spans="1:4" ht="28.5" customHeight="1">
      <c r="A18" s="30" t="s">
        <v>25</v>
      </c>
      <c r="B18" s="10">
        <v>360</v>
      </c>
      <c r="C18" s="10">
        <v>156.57252</v>
      </c>
      <c r="D18" s="9">
        <f>C18/B18*100</f>
        <v>43.49236666666666</v>
      </c>
    </row>
    <row r="19" spans="1:4" ht="39" customHeight="1" hidden="1">
      <c r="A19" s="4" t="s">
        <v>40</v>
      </c>
      <c r="B19" s="10">
        <v>0</v>
      </c>
      <c r="C19" s="24"/>
      <c r="D19" s="9"/>
    </row>
    <row r="20" spans="1:4" ht="41.25" customHeight="1">
      <c r="A20" s="4" t="s">
        <v>39</v>
      </c>
      <c r="B20" s="10">
        <v>0</v>
      </c>
      <c r="C20" s="10">
        <v>70.26527</v>
      </c>
      <c r="D20" s="9">
        <v>0</v>
      </c>
    </row>
    <row r="21" spans="1:4" ht="48" customHeight="1">
      <c r="A21" s="31" t="s">
        <v>38</v>
      </c>
      <c r="B21" s="10">
        <v>2010</v>
      </c>
      <c r="C21" s="10">
        <v>1756.70867</v>
      </c>
      <c r="D21" s="9">
        <f>C21/B21*100</f>
        <v>87.39844129353233</v>
      </c>
    </row>
    <row r="22" spans="1:4" ht="39" customHeight="1" hidden="1">
      <c r="A22" s="4" t="s">
        <v>36</v>
      </c>
      <c r="B22" s="10">
        <v>0</v>
      </c>
      <c r="C22" s="10">
        <v>0</v>
      </c>
      <c r="D22" s="6">
        <v>0</v>
      </c>
    </row>
    <row r="23" spans="1:4" ht="32.25" customHeight="1" hidden="1">
      <c r="A23" s="23" t="s">
        <v>52</v>
      </c>
      <c r="B23" s="10">
        <v>0</v>
      </c>
      <c r="C23" s="10"/>
      <c r="D23" s="9"/>
    </row>
    <row r="24" spans="1:4" ht="34.5" customHeight="1" hidden="1">
      <c r="A24" s="4" t="s">
        <v>37</v>
      </c>
      <c r="B24" s="10">
        <v>0</v>
      </c>
      <c r="C24" s="10">
        <v>0</v>
      </c>
      <c r="D24" s="6">
        <v>0</v>
      </c>
    </row>
    <row r="25" spans="1:4" ht="20.25" customHeight="1" hidden="1">
      <c r="A25" s="4" t="s">
        <v>54</v>
      </c>
      <c r="B25" s="10"/>
      <c r="C25" s="10">
        <v>0</v>
      </c>
      <c r="D25" s="6"/>
    </row>
    <row r="26" spans="1:4" ht="51.75" customHeight="1">
      <c r="A26" s="4" t="s">
        <v>63</v>
      </c>
      <c r="B26" s="10">
        <v>0</v>
      </c>
      <c r="C26" s="10">
        <v>1</v>
      </c>
      <c r="D26" s="9">
        <v>0</v>
      </c>
    </row>
    <row r="27" spans="1:4" ht="1.5" customHeight="1" hidden="1">
      <c r="A27" s="23" t="s">
        <v>52</v>
      </c>
      <c r="B27" s="10"/>
      <c r="C27" s="10"/>
      <c r="D27" s="9"/>
    </row>
    <row r="28" spans="1:4" ht="32.25" customHeight="1" hidden="1">
      <c r="A28" s="29"/>
      <c r="B28" s="10"/>
      <c r="C28" s="10"/>
      <c r="D28" s="9"/>
    </row>
    <row r="29" spans="1:4" ht="66" customHeight="1">
      <c r="A29" s="29" t="s">
        <v>68</v>
      </c>
      <c r="B29" s="10">
        <v>105</v>
      </c>
      <c r="C29" s="10">
        <v>75</v>
      </c>
      <c r="D29" s="9">
        <v>0</v>
      </c>
    </row>
    <row r="30" spans="1:4" ht="66.75" customHeight="1">
      <c r="A30" s="29" t="s">
        <v>69</v>
      </c>
      <c r="B30" s="10">
        <v>10</v>
      </c>
      <c r="C30" s="10">
        <v>10</v>
      </c>
      <c r="D30" s="9">
        <v>0</v>
      </c>
    </row>
    <row r="31" spans="1:4" ht="19.5" customHeight="1">
      <c r="A31" s="7" t="s">
        <v>4</v>
      </c>
      <c r="B31" s="17">
        <f>B32+B33+B37+B34+B35+B38+B42+B44+B45+B39+B43+B36+B47+B46+B40+B41</f>
        <v>72892.16891000001</v>
      </c>
      <c r="C31" s="17">
        <f>C32+C33+C37+C34+C35+C38+C42+C44+C45+C39+C43+C36+C47+C46</f>
        <v>3300.392</v>
      </c>
      <c r="D31" s="9">
        <f>C31/B31*100</f>
        <v>4.5277730781683765</v>
      </c>
    </row>
    <row r="32" spans="1:4" ht="51" customHeight="1" hidden="1">
      <c r="A32" s="4" t="s">
        <v>26</v>
      </c>
      <c r="B32" s="19">
        <v>0</v>
      </c>
      <c r="C32" s="19">
        <v>0</v>
      </c>
      <c r="D32" s="6">
        <v>0</v>
      </c>
    </row>
    <row r="33" spans="1:4" ht="29.25" customHeight="1">
      <c r="A33" s="4" t="s">
        <v>31</v>
      </c>
      <c r="B33" s="19">
        <v>6630.84391</v>
      </c>
      <c r="C33" s="19">
        <v>0</v>
      </c>
      <c r="D33" s="9">
        <f>C33/B33*100</f>
        <v>0</v>
      </c>
    </row>
    <row r="34" spans="1:4" ht="49.5" customHeight="1" hidden="1">
      <c r="A34" s="4" t="s">
        <v>32</v>
      </c>
      <c r="B34" s="19"/>
      <c r="C34" s="19"/>
      <c r="D34" s="9" t="e">
        <f>C34/B34*100</f>
        <v>#DIV/0!</v>
      </c>
    </row>
    <row r="35" spans="1:4" ht="46.5" customHeight="1" hidden="1">
      <c r="A35" s="4" t="s">
        <v>33</v>
      </c>
      <c r="B35" s="19"/>
      <c r="C35" s="19"/>
      <c r="D35" s="9" t="e">
        <f>C35/B35*100</f>
        <v>#DIV/0!</v>
      </c>
    </row>
    <row r="36" spans="1:4" ht="0.75" customHeight="1" hidden="1">
      <c r="A36" s="4" t="s">
        <v>57</v>
      </c>
      <c r="B36" s="19"/>
      <c r="C36" s="19"/>
      <c r="D36" s="9"/>
    </row>
    <row r="37" spans="1:4" ht="63" customHeight="1" hidden="1">
      <c r="A37" s="4" t="s">
        <v>34</v>
      </c>
      <c r="B37" s="19"/>
      <c r="C37" s="19"/>
      <c r="D37" s="9"/>
    </row>
    <row r="38" spans="1:4" ht="50.25" customHeight="1" hidden="1">
      <c r="A38" s="25" t="s">
        <v>56</v>
      </c>
      <c r="B38" s="19"/>
      <c r="C38" s="19"/>
      <c r="D38" s="9"/>
    </row>
    <row r="39" spans="1:4" ht="66" customHeight="1" hidden="1">
      <c r="A39" s="4" t="s">
        <v>51</v>
      </c>
      <c r="B39" s="19"/>
      <c r="C39" s="19"/>
      <c r="D39" s="9"/>
    </row>
    <row r="40" spans="1:4" ht="51" customHeight="1">
      <c r="A40" s="4" t="s">
        <v>70</v>
      </c>
      <c r="B40" s="19">
        <v>5000</v>
      </c>
      <c r="C40" s="19">
        <v>0</v>
      </c>
      <c r="D40" s="9">
        <f>C40/B40*100</f>
        <v>0</v>
      </c>
    </row>
    <row r="41" spans="1:4" ht="49.5" customHeight="1">
      <c r="A41" s="4" t="s">
        <v>71</v>
      </c>
      <c r="B41" s="19">
        <v>999.99</v>
      </c>
      <c r="C41" s="19">
        <v>0</v>
      </c>
      <c r="D41" s="9">
        <f>C41/B41*100</f>
        <v>0</v>
      </c>
    </row>
    <row r="42" spans="1:4" ht="63" customHeight="1">
      <c r="A42" s="4" t="s">
        <v>61</v>
      </c>
      <c r="B42" s="19">
        <v>56945.32</v>
      </c>
      <c r="C42" s="19">
        <v>0</v>
      </c>
      <c r="D42" s="9">
        <f aca="true" t="shared" si="1" ref="D42:D48">C42/B42*100</f>
        <v>0</v>
      </c>
    </row>
    <row r="43" spans="1:4" ht="79.5" customHeight="1" hidden="1">
      <c r="A43" s="4" t="s">
        <v>53</v>
      </c>
      <c r="B43" s="19"/>
      <c r="C43" s="19"/>
      <c r="D43" s="9" t="e">
        <f t="shared" si="1"/>
        <v>#DIV/0!</v>
      </c>
    </row>
    <row r="44" spans="1:4" ht="42" customHeight="1" hidden="1">
      <c r="A44" s="4" t="s">
        <v>27</v>
      </c>
      <c r="B44" s="19"/>
      <c r="C44" s="19"/>
      <c r="D44" s="9" t="e">
        <f t="shared" si="1"/>
        <v>#DIV/0!</v>
      </c>
    </row>
    <row r="45" spans="1:8" ht="30.75" customHeight="1" hidden="1">
      <c r="A45" s="4" t="s">
        <v>28</v>
      </c>
      <c r="B45" s="19"/>
      <c r="C45" s="19"/>
      <c r="D45" s="9" t="e">
        <f t="shared" si="1"/>
        <v>#DIV/0!</v>
      </c>
      <c r="H45" s="9"/>
    </row>
    <row r="46" spans="1:8" ht="46.5" customHeight="1">
      <c r="A46" s="4" t="s">
        <v>64</v>
      </c>
      <c r="B46" s="19">
        <v>43.68</v>
      </c>
      <c r="C46" s="19">
        <v>28.392</v>
      </c>
      <c r="D46" s="9">
        <f t="shared" si="1"/>
        <v>65</v>
      </c>
      <c r="H46" s="9"/>
    </row>
    <row r="47" spans="1:8" ht="82.5" customHeight="1">
      <c r="A47" s="4" t="s">
        <v>62</v>
      </c>
      <c r="B47" s="19">
        <v>3272.335</v>
      </c>
      <c r="C47" s="19">
        <v>3272</v>
      </c>
      <c r="D47" s="9">
        <f t="shared" si="1"/>
        <v>99.98976266183016</v>
      </c>
      <c r="H47" s="9"/>
    </row>
    <row r="48" spans="1:4" ht="19.5" customHeight="1">
      <c r="A48" s="7" t="s">
        <v>1</v>
      </c>
      <c r="B48" s="8">
        <f>B31+B8</f>
        <v>106873.26891000001</v>
      </c>
      <c r="C48" s="8">
        <f>C31+C8</f>
        <v>18070.304369999998</v>
      </c>
      <c r="D48" s="9">
        <f t="shared" si="1"/>
        <v>16.90816099694428</v>
      </c>
    </row>
    <row r="49" spans="1:4" ht="14.25">
      <c r="A49" s="7" t="s">
        <v>20</v>
      </c>
      <c r="B49" s="8">
        <f>B50+B55+B57+B60+B65+B69+B71</f>
        <v>110129.26890999998</v>
      </c>
      <c r="C49" s="8">
        <f>C50+C55+C57+C60+C65+C69+C71</f>
        <v>15453.192100000002</v>
      </c>
      <c r="D49" s="9">
        <f>C49/B49*100</f>
        <v>14.0318665990861</v>
      </c>
    </row>
    <row r="50" spans="1:4" ht="18.75" customHeight="1">
      <c r="A50" s="7" t="s">
        <v>16</v>
      </c>
      <c r="B50" s="8">
        <f>B51+B52+B53+B54</f>
        <v>4458.7</v>
      </c>
      <c r="C50" s="8">
        <f>C51+C52+C53+C54</f>
        <v>2130.24987</v>
      </c>
      <c r="D50" s="9">
        <f aca="true" t="shared" si="2" ref="D50:D68">C50/B50*100</f>
        <v>47.77737614102765</v>
      </c>
    </row>
    <row r="51" spans="1:4" ht="45">
      <c r="A51" s="14" t="s">
        <v>10</v>
      </c>
      <c r="B51" s="5">
        <v>3922.7</v>
      </c>
      <c r="C51" s="5">
        <v>2012.39747</v>
      </c>
      <c r="D51" s="9">
        <f t="shared" si="2"/>
        <v>51.30133504983812</v>
      </c>
    </row>
    <row r="52" spans="1:4" ht="15">
      <c r="A52" s="14" t="s">
        <v>21</v>
      </c>
      <c r="B52" s="5">
        <v>90</v>
      </c>
      <c r="C52" s="5">
        <v>0</v>
      </c>
      <c r="D52" s="9"/>
    </row>
    <row r="53" spans="1:4" ht="15">
      <c r="A53" s="14" t="s">
        <v>13</v>
      </c>
      <c r="B53" s="27">
        <v>50</v>
      </c>
      <c r="C53" s="27">
        <v>0</v>
      </c>
      <c r="D53" s="9">
        <f t="shared" si="2"/>
        <v>0</v>
      </c>
    </row>
    <row r="54" spans="1:4" ht="15">
      <c r="A54" s="4" t="s">
        <v>8</v>
      </c>
      <c r="B54" s="27">
        <v>396</v>
      </c>
      <c r="C54" s="27">
        <v>117.8524</v>
      </c>
      <c r="D54" s="9">
        <f t="shared" si="2"/>
        <v>29.76070707070707</v>
      </c>
    </row>
    <row r="55" spans="1:4" ht="15.75" customHeight="1">
      <c r="A55" s="7" t="s">
        <v>17</v>
      </c>
      <c r="B55" s="26">
        <f>B56</f>
        <v>0</v>
      </c>
      <c r="C55" s="26">
        <f>C56</f>
        <v>0</v>
      </c>
      <c r="D55" s="9">
        <v>0</v>
      </c>
    </row>
    <row r="56" spans="1:4" ht="15.75" customHeight="1">
      <c r="A56" s="4" t="s">
        <v>5</v>
      </c>
      <c r="B56" s="27">
        <v>0</v>
      </c>
      <c r="C56" s="27">
        <v>0</v>
      </c>
      <c r="D56" s="9">
        <v>0</v>
      </c>
    </row>
    <row r="57" spans="1:4" ht="15.75" customHeight="1">
      <c r="A57" s="7" t="s">
        <v>22</v>
      </c>
      <c r="B57" s="26">
        <f>B58+B59</f>
        <v>725</v>
      </c>
      <c r="C57" s="26">
        <f>C58+C59</f>
        <v>599.74123</v>
      </c>
      <c r="D57" s="9">
        <f t="shared" si="2"/>
        <v>82.72292827586206</v>
      </c>
    </row>
    <row r="58" spans="1:4" ht="0.75" customHeight="1">
      <c r="A58" s="4" t="s">
        <v>35</v>
      </c>
      <c r="B58" s="27">
        <v>0</v>
      </c>
      <c r="C58" s="27">
        <v>0</v>
      </c>
      <c r="D58" s="9" t="e">
        <f t="shared" si="2"/>
        <v>#DIV/0!</v>
      </c>
    </row>
    <row r="59" spans="1:4" ht="17.25" customHeight="1">
      <c r="A59" s="4" t="s">
        <v>18</v>
      </c>
      <c r="B59" s="27">
        <v>725</v>
      </c>
      <c r="C59" s="27">
        <v>599.74123</v>
      </c>
      <c r="D59" s="9">
        <f t="shared" si="2"/>
        <v>82.72292827586206</v>
      </c>
    </row>
    <row r="60" spans="1:4" ht="18" customHeight="1">
      <c r="A60" s="7" t="s">
        <v>12</v>
      </c>
      <c r="B60" s="26">
        <f>B61+B62+B63+B64</f>
        <v>81934.593</v>
      </c>
      <c r="C60" s="26">
        <f>C61+C62+C63+C64</f>
        <v>6701.87147</v>
      </c>
      <c r="D60" s="9">
        <f t="shared" si="2"/>
        <v>8.179538366657903</v>
      </c>
    </row>
    <row r="61" spans="1:4" ht="15" customHeight="1" hidden="1">
      <c r="A61" s="4" t="s">
        <v>29</v>
      </c>
      <c r="B61" s="27">
        <v>0</v>
      </c>
      <c r="C61" s="27">
        <v>0</v>
      </c>
      <c r="D61" s="9" t="e">
        <f t="shared" si="2"/>
        <v>#DIV/0!</v>
      </c>
    </row>
    <row r="62" spans="1:4" ht="15.75" customHeight="1">
      <c r="A62" s="4" t="s">
        <v>23</v>
      </c>
      <c r="B62" s="27">
        <v>10</v>
      </c>
      <c r="C62" s="27">
        <v>10</v>
      </c>
      <c r="D62" s="9">
        <v>0</v>
      </c>
    </row>
    <row r="63" spans="1:4" ht="14.25" customHeight="1">
      <c r="A63" s="4" t="s">
        <v>19</v>
      </c>
      <c r="B63" s="27">
        <v>79336.173</v>
      </c>
      <c r="C63" s="27">
        <v>6611.07947</v>
      </c>
      <c r="D63" s="9">
        <f t="shared" si="2"/>
        <v>8.332995177370101</v>
      </c>
    </row>
    <row r="64" spans="1:4" ht="15.75" customHeight="1">
      <c r="A64" s="4" t="s">
        <v>15</v>
      </c>
      <c r="B64" s="27">
        <v>2588.42</v>
      </c>
      <c r="C64" s="27">
        <v>80.792</v>
      </c>
      <c r="D64" s="9">
        <f t="shared" si="2"/>
        <v>3.1212863445654104</v>
      </c>
    </row>
    <row r="65" spans="1:4" ht="15.75" customHeight="1">
      <c r="A65" s="7" t="s">
        <v>6</v>
      </c>
      <c r="B65" s="26">
        <f>B66+B67+B68</f>
        <v>22766.385909999997</v>
      </c>
      <c r="C65" s="26">
        <f>C66+C67+C68</f>
        <v>5910.15308</v>
      </c>
      <c r="D65" s="9">
        <f t="shared" si="2"/>
        <v>25.95999691547002</v>
      </c>
    </row>
    <row r="66" spans="1:4" ht="15.75" customHeight="1">
      <c r="A66" s="4" t="s">
        <v>14</v>
      </c>
      <c r="B66" s="27">
        <v>606.66</v>
      </c>
      <c r="C66" s="27">
        <v>158.52393</v>
      </c>
      <c r="D66" s="9">
        <f t="shared" si="2"/>
        <v>26.130605281376724</v>
      </c>
    </row>
    <row r="67" spans="1:4" ht="17.25" customHeight="1">
      <c r="A67" s="13" t="s">
        <v>9</v>
      </c>
      <c r="B67" s="27">
        <v>8006</v>
      </c>
      <c r="C67" s="27">
        <v>3526.41103</v>
      </c>
      <c r="D67" s="9">
        <f t="shared" si="2"/>
        <v>44.04710254808894</v>
      </c>
    </row>
    <row r="68" spans="1:4" ht="15.75" customHeight="1">
      <c r="A68" s="4" t="s">
        <v>7</v>
      </c>
      <c r="B68" s="27">
        <v>14153.72591</v>
      </c>
      <c r="C68" s="27">
        <v>2225.21812</v>
      </c>
      <c r="D68" s="9">
        <f t="shared" si="2"/>
        <v>15.721783325108914</v>
      </c>
    </row>
    <row r="69" spans="1:4" ht="15" customHeight="1">
      <c r="A69" s="7" t="s">
        <v>65</v>
      </c>
      <c r="B69" s="26">
        <f>B70</f>
        <v>244.59</v>
      </c>
      <c r="C69" s="26">
        <f>C70</f>
        <v>111.17645</v>
      </c>
      <c r="D69" s="9">
        <v>0</v>
      </c>
    </row>
    <row r="70" spans="1:4" ht="15" customHeight="1">
      <c r="A70" s="4" t="s">
        <v>11</v>
      </c>
      <c r="B70" s="27">
        <v>244.59</v>
      </c>
      <c r="C70" s="27">
        <v>111.17645</v>
      </c>
      <c r="D70" s="9">
        <v>0</v>
      </c>
    </row>
    <row r="71" spans="1:4" ht="0.75" customHeight="1">
      <c r="A71" s="7" t="s">
        <v>49</v>
      </c>
      <c r="B71" s="26">
        <f>B72</f>
        <v>0</v>
      </c>
      <c r="C71" s="26">
        <f>C72</f>
        <v>0</v>
      </c>
      <c r="D71" s="9"/>
    </row>
    <row r="72" spans="1:4" ht="33" customHeight="1" hidden="1">
      <c r="A72" s="4" t="s">
        <v>50</v>
      </c>
      <c r="B72" s="27">
        <v>0</v>
      </c>
      <c r="C72" s="27">
        <v>0</v>
      </c>
      <c r="D72" s="6"/>
    </row>
    <row r="73" spans="1:4" ht="14.25" customHeight="1">
      <c r="A73" s="4" t="s">
        <v>0</v>
      </c>
      <c r="B73" s="32">
        <f>B48-B49</f>
        <v>-3255.999999999971</v>
      </c>
      <c r="C73" s="27">
        <f>C48-C49</f>
        <v>2617.112269999996</v>
      </c>
      <c r="D73" s="6">
        <v>0</v>
      </c>
    </row>
    <row r="74" spans="1:4" ht="14.25" customHeight="1">
      <c r="A74" s="3"/>
      <c r="B74" s="5"/>
      <c r="C74" s="5"/>
      <c r="D74" s="6"/>
    </row>
    <row r="75" spans="1:5" ht="14.25" customHeight="1">
      <c r="A75" s="1" t="s">
        <v>73</v>
      </c>
      <c r="B75" s="1"/>
      <c r="C75" s="1"/>
      <c r="D75" s="1"/>
      <c r="E75" s="1"/>
    </row>
    <row r="76" spans="1:4" ht="15.75">
      <c r="A76" s="1" t="s">
        <v>48</v>
      </c>
      <c r="B76" s="1"/>
      <c r="C76" s="1" t="s">
        <v>72</v>
      </c>
      <c r="D76" s="1"/>
    </row>
    <row r="77" ht="12.75">
      <c r="A77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Городского поселения Советский на 1 июля 2022 г.</dc:title>
  <dc:subject/>
  <dc:creator>DOHOD1</dc:creator>
  <cp:keywords/>
  <dc:description/>
  <cp:lastModifiedBy>DOHOD-1</cp:lastModifiedBy>
  <cp:lastPrinted>2022-07-08T07:57:02Z</cp:lastPrinted>
  <dcterms:created xsi:type="dcterms:W3CDTF">2007-03-05T11:59:24Z</dcterms:created>
  <dcterms:modified xsi:type="dcterms:W3CDTF">2022-07-08T07:57:13Z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XXJ7TYMEEKJ2-4589-214</vt:lpwstr>
  </property>
  <property fmtid="{D5CDD505-2E9C-101B-9397-08002B2CF9AE}" pid="4" name="_dlc_DocIdItemGu">
    <vt:lpwstr>28f53006-ef6b-4ed0-af8a-92a691fc4def</vt:lpwstr>
  </property>
  <property fmtid="{D5CDD505-2E9C-101B-9397-08002B2CF9AE}" pid="5" name="_dlc_DocIdU">
    <vt:lpwstr>https://vip.gov.mari.ru/sovetsk/gpsovetskiy/_layouts/DocIdRedir.aspx?ID=XXJ7TYMEEKJ2-4589-214, XXJ7TYMEEKJ2-4589-214</vt:lpwstr>
  </property>
  <property fmtid="{D5CDD505-2E9C-101B-9397-08002B2CF9AE}" pid="6" name="Описан">
    <vt:lpwstr/>
  </property>
</Properties>
</file>